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B0F51DAC-2799-4708-A39C-776F4B39888C}" xr6:coauthVersionLast="47" xr6:coauthVersionMax="47" xr10:uidLastSave="{00000000-0000-0000-0000-000000000000}"/>
  <bookViews>
    <workbookView xWindow="450" yWindow="2340" windowWidth="28350" windowHeight="11460" xr2:uid="{00000000-000D-0000-FFFF-FFFF00000000}"/>
  </bookViews>
  <sheets>
    <sheet name="Sheet1" sheetId="3" r:id="rId1"/>
  </sheets>
  <definedNames>
    <definedName name="_xlnm.Print_Area" localSheetId="0">Sheet1!$B$1:$F$32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B14" i="3"/>
  <c r="B13" i="3"/>
  <c r="B12" i="3"/>
  <c r="B11" i="3"/>
  <c r="C23" i="3" l="1"/>
  <c r="E23" i="3" l="1"/>
  <c r="B22" i="3"/>
  <c r="B17" i="3"/>
  <c r="B16" i="3"/>
  <c r="B15" i="3"/>
  <c r="D23" i="3" l="1"/>
  <c r="F28" i="3" s="1"/>
  <c r="F23" i="3"/>
  <c r="F29" i="3" s="1"/>
  <c r="F30" i="3" l="1"/>
  <c r="F31" i="3" s="1"/>
</calcChain>
</file>

<file path=xl/sharedStrings.xml><?xml version="1.0" encoding="utf-8"?>
<sst xmlns="http://schemas.openxmlformats.org/spreadsheetml/2006/main" count="54" uniqueCount="41">
  <si>
    <t>月</t>
    <rPh sb="0" eb="1">
      <t>ツキ</t>
    </rPh>
    <phoneticPr fontId="1"/>
  </si>
  <si>
    <t>8月分</t>
    <rPh sb="1" eb="2">
      <t>ガツ</t>
    </rPh>
    <rPh sb="2" eb="3">
      <t>ブン</t>
    </rPh>
    <phoneticPr fontId="1"/>
  </si>
  <si>
    <t>9月分</t>
    <rPh sb="1" eb="2">
      <t>ガツ</t>
    </rPh>
    <rPh sb="2" eb="3">
      <t>ブン</t>
    </rPh>
    <phoneticPr fontId="1"/>
  </si>
  <si>
    <t>10月分</t>
    <rPh sb="2" eb="3">
      <t>ガツ</t>
    </rPh>
    <rPh sb="3" eb="4">
      <t>ブン</t>
    </rPh>
    <phoneticPr fontId="1"/>
  </si>
  <si>
    <t>11月分</t>
    <rPh sb="2" eb="3">
      <t>ガツ</t>
    </rPh>
    <rPh sb="3" eb="4">
      <t>ブン</t>
    </rPh>
    <phoneticPr fontId="1"/>
  </si>
  <si>
    <t>電力使用量</t>
    <rPh sb="0" eb="2">
      <t>デンリョク</t>
    </rPh>
    <rPh sb="2" eb="5">
      <t>シヨウリョウ</t>
    </rPh>
    <phoneticPr fontId="1"/>
  </si>
  <si>
    <t>計</t>
    <rPh sb="0" eb="1">
      <t>ケイ</t>
    </rPh>
    <phoneticPr fontId="1"/>
  </si>
  <si>
    <t>施設No.</t>
    <rPh sb="0" eb="2">
      <t>シセツ</t>
    </rPh>
    <phoneticPr fontId="1"/>
  </si>
  <si>
    <t>A</t>
    <phoneticPr fontId="1"/>
  </si>
  <si>
    <t>C</t>
    <phoneticPr fontId="1"/>
  </si>
  <si>
    <t>１　対象施設の電気料金等の実績</t>
    <rPh sb="2" eb="4">
      <t>タイショウ</t>
    </rPh>
    <rPh sb="4" eb="6">
      <t>シセツ</t>
    </rPh>
    <rPh sb="7" eb="9">
      <t>デンキ</t>
    </rPh>
    <rPh sb="9" eb="11">
      <t>リョウキン</t>
    </rPh>
    <rPh sb="11" eb="12">
      <t>トウ</t>
    </rPh>
    <rPh sb="13" eb="15">
      <t>ジッセキ</t>
    </rPh>
    <phoneticPr fontId="1"/>
  </si>
  <si>
    <t>←千円未満切捨</t>
    <rPh sb="1" eb="3">
      <t>センエン</t>
    </rPh>
    <rPh sb="3" eb="5">
      <t>ミマン</t>
    </rPh>
    <rPh sb="5" eb="7">
      <t>キリス</t>
    </rPh>
    <phoneticPr fontId="1"/>
  </si>
  <si>
    <t>（kWh）</t>
  </si>
  <si>
    <t>支援対象者</t>
    <rPh sb="0" eb="2">
      <t>シエン</t>
    </rPh>
    <rPh sb="2" eb="4">
      <t>タイショウ</t>
    </rPh>
    <rPh sb="4" eb="5">
      <t>シャ</t>
    </rPh>
    <phoneticPr fontId="1"/>
  </si>
  <si>
    <t>対象者分類</t>
    <rPh sb="0" eb="3">
      <t>タイショウシャ</t>
    </rPh>
    <rPh sb="3" eb="5">
      <t>ブンルイ</t>
    </rPh>
    <phoneticPr fontId="1"/>
  </si>
  <si>
    <t>ＪＡ等</t>
    <rPh sb="2" eb="3">
      <t>トウ</t>
    </rPh>
    <phoneticPr fontId="1"/>
  </si>
  <si>
    <t>大規模生産者</t>
    <rPh sb="0" eb="3">
      <t>ダイキボ</t>
    </rPh>
    <rPh sb="3" eb="6">
      <t>セイサンシャ</t>
    </rPh>
    <phoneticPr fontId="1"/>
  </si>
  <si>
    <t>電気料金</t>
    <rPh sb="0" eb="2">
      <t>デンキ</t>
    </rPh>
    <rPh sb="2" eb="4">
      <t>リョウキン</t>
    </rPh>
    <phoneticPr fontId="1"/>
  </si>
  <si>
    <t>（税抜：円）</t>
    <rPh sb="1" eb="3">
      <t>ゼイヌキ</t>
    </rPh>
    <rPh sb="4" eb="5">
      <t>エン</t>
    </rPh>
    <phoneticPr fontId="1"/>
  </si>
  <si>
    <t>R4電力単価(円/kWh)</t>
    <rPh sb="2" eb="4">
      <t>デンリョク</t>
    </rPh>
    <rPh sb="4" eb="6">
      <t>タンカ</t>
    </rPh>
    <phoneticPr fontId="1"/>
  </si>
  <si>
    <t>助成対象額(円)</t>
    <rPh sb="0" eb="2">
      <t>ジョセイ</t>
    </rPh>
    <rPh sb="2" eb="4">
      <t>タイショウ</t>
    </rPh>
    <rPh sb="4" eb="5">
      <t>ガク</t>
    </rPh>
    <rPh sb="6" eb="7">
      <t>エン</t>
    </rPh>
    <phoneticPr fontId="1"/>
  </si>
  <si>
    <t>助成上限額(円)</t>
    <rPh sb="0" eb="2">
      <t>ジョセイ</t>
    </rPh>
    <rPh sb="2" eb="4">
      <t>ジョウゲン</t>
    </rPh>
    <rPh sb="4" eb="5">
      <t>ガク</t>
    </rPh>
    <phoneticPr fontId="1"/>
  </si>
  <si>
    <t>B</t>
    <phoneticPr fontId="1"/>
  </si>
  <si>
    <t>D</t>
    <phoneticPr fontId="1"/>
  </si>
  <si>
    <t>B/A＝E</t>
    <phoneticPr fontId="1"/>
  </si>
  <si>
    <t>D/C＝F</t>
    <phoneticPr fontId="1"/>
  </si>
  <si>
    <t>２　助成対象額及び助成上限額等</t>
    <rPh sb="4" eb="6">
      <t>タイショウ</t>
    </rPh>
    <rPh sb="6" eb="7">
      <t>ガク</t>
    </rPh>
    <rPh sb="7" eb="8">
      <t>オヨ</t>
    </rPh>
    <rPh sb="9" eb="11">
      <t>ジョセイ</t>
    </rPh>
    <rPh sb="11" eb="13">
      <t>ジョウゲン</t>
    </rPh>
    <rPh sb="13" eb="14">
      <t>ガク</t>
    </rPh>
    <rPh sb="14" eb="15">
      <t>トウ</t>
    </rPh>
    <phoneticPr fontId="1"/>
  </si>
  <si>
    <t>※対象施設の電気料金の明細等に基づき、対象月分のみを記載する。</t>
    <rPh sb="1" eb="3">
      <t>タイショウ</t>
    </rPh>
    <rPh sb="3" eb="5">
      <t>シセツ</t>
    </rPh>
    <rPh sb="13" eb="14">
      <t>トウ</t>
    </rPh>
    <rPh sb="15" eb="16">
      <t>モト</t>
    </rPh>
    <rPh sb="19" eb="21">
      <t>タイショウ</t>
    </rPh>
    <rPh sb="21" eb="22">
      <t>ヅキ</t>
    </rPh>
    <rPh sb="22" eb="23">
      <t>ブン</t>
    </rPh>
    <rPh sb="26" eb="28">
      <t>キサイ</t>
    </rPh>
    <phoneticPr fontId="1"/>
  </si>
  <si>
    <t>F-E＝G</t>
    <phoneticPr fontId="1"/>
  </si>
  <si>
    <t>C×G＝H</t>
    <phoneticPr fontId="1"/>
  </si>
  <si>
    <t>入力箇所</t>
    <rPh sb="0" eb="2">
      <t>ニュウリョク</t>
    </rPh>
    <rPh sb="2" eb="4">
      <t>カショ</t>
    </rPh>
    <phoneticPr fontId="1"/>
  </si>
  <si>
    <t>高騰電力単価(円/kWh)</t>
    <rPh sb="0" eb="2">
      <t>コウトウ</t>
    </rPh>
    <rPh sb="2" eb="4">
      <t>デンリョク</t>
    </rPh>
    <rPh sb="4" eb="6">
      <t>タンカ</t>
    </rPh>
    <phoneticPr fontId="1"/>
  </si>
  <si>
    <t>←小数点以下第3位を四捨五入</t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phoneticPr fontId="1"/>
  </si>
  <si>
    <t>←以下から選択（プルダウン）</t>
    <rPh sb="1" eb="3">
      <t>イカ</t>
    </rPh>
    <rPh sb="5" eb="7">
      <t>センタク</t>
    </rPh>
    <phoneticPr fontId="1"/>
  </si>
  <si>
    <t>D4で大規模生産者を選択するとB列は－（非対象月）となる</t>
    <rPh sb="3" eb="6">
      <t>ダイキボ</t>
    </rPh>
    <rPh sb="6" eb="9">
      <t>セイサンシャ</t>
    </rPh>
    <rPh sb="10" eb="12">
      <t>センタク</t>
    </rPh>
    <rPh sb="16" eb="17">
      <t>レツ</t>
    </rPh>
    <rPh sb="20" eb="21">
      <t>ヒ</t>
    </rPh>
    <rPh sb="21" eb="23">
      <t>タイショウ</t>
    </rPh>
    <rPh sb="23" eb="24">
      <t>ツキ</t>
    </rPh>
    <phoneticPr fontId="1"/>
  </si>
  <si>
    <t>【参考様式】</t>
    <rPh sb="1" eb="3">
      <t>サンコウ</t>
    </rPh>
    <rPh sb="3" eb="5">
      <t>ヨウシキ</t>
    </rPh>
    <phoneticPr fontId="1"/>
  </si>
  <si>
    <t>　農業用施設電気料金高騰緊急支援事業 補助金額等計算表</t>
    <rPh sb="4" eb="6">
      <t>シセツ</t>
    </rPh>
    <phoneticPr fontId="1"/>
  </si>
  <si>
    <t>R6電力単価(円/kWh)</t>
    <rPh sb="2" eb="4">
      <t>デンリョク</t>
    </rPh>
    <rPh sb="4" eb="6">
      <t>タンカ</t>
    </rPh>
    <phoneticPr fontId="1"/>
  </si>
  <si>
    <t>令和４年実績</t>
    <rPh sb="0" eb="2">
      <t>レイワ</t>
    </rPh>
    <rPh sb="3" eb="4">
      <t>ネン</t>
    </rPh>
    <rPh sb="4" eb="6">
      <t>ジッセキ</t>
    </rPh>
    <phoneticPr fontId="1"/>
  </si>
  <si>
    <t>令和６年実績</t>
    <rPh sb="0" eb="2">
      <t>レイワ</t>
    </rPh>
    <rPh sb="3" eb="4">
      <t>ネン</t>
    </rPh>
    <rPh sb="4" eb="6">
      <t>ジッセキ</t>
    </rPh>
    <phoneticPr fontId="1"/>
  </si>
  <si>
    <t>H×1/4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</si>
</sst>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0000FF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2" fillId="0" borderId="9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Continuous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40" fontId="2" fillId="0" borderId="1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38" fontId="2" fillId="3" borderId="8" xfId="1" applyFont="1" applyFill="1" applyBorder="1" applyAlignment="1">
      <alignment vertical="center" shrinkToFit="1"/>
    </xf>
    <xf numFmtId="3" fontId="2" fillId="3" borderId="10" xfId="0" applyNumberFormat="1" applyFont="1" applyFill="1" applyBorder="1" applyAlignment="1">
      <alignment horizontal="right" vertical="center" shrinkToFit="1"/>
    </xf>
    <xf numFmtId="40" fontId="2" fillId="0" borderId="14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3" fontId="2" fillId="2" borderId="1" xfId="0" applyNumberFormat="1" applyFont="1" applyFill="1" applyBorder="1" applyAlignment="1">
      <alignment vertical="center" shrinkToFit="1"/>
    </xf>
    <xf numFmtId="3" fontId="2" fillId="0" borderId="1" xfId="0" applyNumberFormat="1" applyFont="1" applyBorder="1" applyAlignment="1">
      <alignment vertical="center" shrinkToFit="1"/>
    </xf>
    <xf numFmtId="3" fontId="2" fillId="0" borderId="6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3"/>
  <sheetViews>
    <sheetView tabSelected="1" view="pageBreakPreview" zoomScale="130" zoomScaleNormal="115" zoomScaleSheetLayoutView="130" workbookViewId="0">
      <selection activeCell="E15" sqref="E15"/>
    </sheetView>
  </sheetViews>
  <sheetFormatPr defaultColWidth="9" defaultRowHeight="13.5" x14ac:dyDescent="0.4"/>
  <cols>
    <col min="1" max="1" width="3" style="1" customWidth="1"/>
    <col min="2" max="2" width="8.125" style="1" customWidth="1"/>
    <col min="3" max="6" width="10.5" style="1" customWidth="1"/>
    <col min="7" max="16384" width="9" style="1"/>
  </cols>
  <sheetData>
    <row r="1" spans="2:7" x14ac:dyDescent="0.4">
      <c r="B1" s="2" t="s">
        <v>35</v>
      </c>
      <c r="F1" s="19"/>
      <c r="G1" s="14"/>
    </row>
    <row r="2" spans="2:7" x14ac:dyDescent="0.4">
      <c r="B2" s="2" t="s">
        <v>36</v>
      </c>
      <c r="G2" s="14"/>
    </row>
    <row r="3" spans="2:7" x14ac:dyDescent="0.4">
      <c r="B3" s="3" t="s">
        <v>13</v>
      </c>
      <c r="C3" s="4"/>
      <c r="D3" s="33"/>
      <c r="F3" s="16" t="s">
        <v>30</v>
      </c>
      <c r="G3" s="17"/>
    </row>
    <row r="4" spans="2:7" x14ac:dyDescent="0.4">
      <c r="B4" s="3" t="s">
        <v>14</v>
      </c>
      <c r="C4" s="4"/>
      <c r="D4" s="33" t="s">
        <v>16</v>
      </c>
      <c r="G4" s="17" t="s">
        <v>33</v>
      </c>
    </row>
    <row r="5" spans="2:7" x14ac:dyDescent="0.4">
      <c r="B5" s="3" t="s">
        <v>7</v>
      </c>
      <c r="C5" s="4"/>
      <c r="D5" s="33"/>
      <c r="G5" s="18" t="s">
        <v>15</v>
      </c>
    </row>
    <row r="6" spans="2:7" x14ac:dyDescent="0.4">
      <c r="G6" s="18" t="s">
        <v>16</v>
      </c>
    </row>
    <row r="7" spans="2:7" x14ac:dyDescent="0.4">
      <c r="B7" s="2" t="s">
        <v>10</v>
      </c>
    </row>
    <row r="8" spans="2:7" x14ac:dyDescent="0.4">
      <c r="C8" s="37" t="s">
        <v>38</v>
      </c>
      <c r="D8" s="37"/>
      <c r="E8" s="37" t="s">
        <v>39</v>
      </c>
      <c r="F8" s="37"/>
    </row>
    <row r="9" spans="2:7" s="11" customFormat="1" x14ac:dyDescent="0.4">
      <c r="B9" s="5" t="s">
        <v>0</v>
      </c>
      <c r="C9" s="6" t="s">
        <v>5</v>
      </c>
      <c r="D9" s="21" t="s">
        <v>17</v>
      </c>
      <c r="E9" s="6" t="s">
        <v>5</v>
      </c>
      <c r="F9" s="21" t="s">
        <v>17</v>
      </c>
    </row>
    <row r="10" spans="2:7" x14ac:dyDescent="0.4">
      <c r="B10" s="7"/>
      <c r="C10" s="8" t="s">
        <v>12</v>
      </c>
      <c r="D10" s="20" t="s">
        <v>18</v>
      </c>
      <c r="E10" s="8" t="s">
        <v>12</v>
      </c>
      <c r="F10" s="28" t="s">
        <v>18</v>
      </c>
    </row>
    <row r="11" spans="2:7" x14ac:dyDescent="0.4">
      <c r="B11" s="9" t="str">
        <f>IF($D$4=$G$6,"－","1月分")</f>
        <v>－</v>
      </c>
      <c r="C11" s="35"/>
      <c r="D11" s="35"/>
      <c r="E11" s="35"/>
      <c r="F11" s="35"/>
      <c r="G11" s="1" t="s">
        <v>34</v>
      </c>
    </row>
    <row r="12" spans="2:7" x14ac:dyDescent="0.4">
      <c r="B12" s="9" t="str">
        <f>IF($D$4=$G$6,"－","2月分")</f>
        <v>－</v>
      </c>
      <c r="C12" s="35"/>
      <c r="D12" s="35"/>
      <c r="E12" s="35"/>
      <c r="F12" s="35"/>
      <c r="G12" s="1" t="s">
        <v>34</v>
      </c>
    </row>
    <row r="13" spans="2:7" x14ac:dyDescent="0.4">
      <c r="B13" s="9" t="str">
        <f>IF($D$4=$G$6,"－","3月分")</f>
        <v>－</v>
      </c>
      <c r="C13" s="35"/>
      <c r="D13" s="35"/>
      <c r="E13" s="35"/>
      <c r="F13" s="35"/>
      <c r="G13" s="1" t="s">
        <v>34</v>
      </c>
    </row>
    <row r="14" spans="2:7" x14ac:dyDescent="0.4">
      <c r="B14" s="9" t="str">
        <f>IF($D$4=$G$6,"－","4月分")</f>
        <v>－</v>
      </c>
      <c r="C14" s="35"/>
      <c r="D14" s="35"/>
      <c r="E14" s="35"/>
      <c r="F14" s="35"/>
      <c r="G14" s="1" t="s">
        <v>34</v>
      </c>
    </row>
    <row r="15" spans="2:7" x14ac:dyDescent="0.4">
      <c r="B15" s="9" t="str">
        <f>IF($D$4=$G$6,"－","5月分")</f>
        <v>－</v>
      </c>
      <c r="C15" s="35"/>
      <c r="D15" s="35"/>
      <c r="E15" s="35"/>
      <c r="F15" s="35"/>
      <c r="G15" s="1" t="s">
        <v>34</v>
      </c>
    </row>
    <row r="16" spans="2:7" x14ac:dyDescent="0.4">
      <c r="B16" s="9" t="str">
        <f>IF($D$4=$G$6,"－","6月分")</f>
        <v>－</v>
      </c>
      <c r="C16" s="35"/>
      <c r="D16" s="35"/>
      <c r="E16" s="35"/>
      <c r="F16" s="35"/>
      <c r="G16" s="1" t="s">
        <v>34</v>
      </c>
    </row>
    <row r="17" spans="2:8" x14ac:dyDescent="0.4">
      <c r="B17" s="9" t="str">
        <f>IF($D$4=$G$6,"－","7月分")</f>
        <v>－</v>
      </c>
      <c r="C17" s="35"/>
      <c r="D17" s="35"/>
      <c r="E17" s="35"/>
      <c r="F17" s="35"/>
      <c r="G17" s="1" t="s">
        <v>34</v>
      </c>
    </row>
    <row r="18" spans="2:8" x14ac:dyDescent="0.4">
      <c r="B18" s="9" t="s">
        <v>1</v>
      </c>
      <c r="C18" s="34"/>
      <c r="D18" s="34"/>
      <c r="E18" s="34"/>
      <c r="F18" s="34"/>
    </row>
    <row r="19" spans="2:8" x14ac:dyDescent="0.4">
      <c r="B19" s="9" t="s">
        <v>2</v>
      </c>
      <c r="C19" s="34"/>
      <c r="D19" s="34"/>
      <c r="E19" s="34"/>
      <c r="F19" s="34"/>
    </row>
    <row r="20" spans="2:8" x14ac:dyDescent="0.4">
      <c r="B20" s="9" t="s">
        <v>3</v>
      </c>
      <c r="C20" s="34"/>
      <c r="D20" s="34"/>
      <c r="E20" s="34"/>
      <c r="F20" s="34"/>
    </row>
    <row r="21" spans="2:8" x14ac:dyDescent="0.4">
      <c r="B21" s="9" t="s">
        <v>4</v>
      </c>
      <c r="C21" s="34"/>
      <c r="D21" s="34"/>
      <c r="E21" s="34"/>
      <c r="F21" s="34"/>
    </row>
    <row r="22" spans="2:8" ht="14.25" thickBot="1" x14ac:dyDescent="0.45">
      <c r="B22" s="9" t="str">
        <f>IF($D$4=$G$6,"－","12月分")</f>
        <v>－</v>
      </c>
      <c r="C22" s="36"/>
      <c r="D22" s="36"/>
      <c r="E22" s="35"/>
      <c r="F22" s="35"/>
      <c r="G22" s="1" t="s">
        <v>34</v>
      </c>
    </row>
    <row r="23" spans="2:8" x14ac:dyDescent="0.4">
      <c r="B23" s="10" t="s">
        <v>6</v>
      </c>
      <c r="C23" s="15" t="str">
        <f>IF(SUM(C11:C22)=0,"",SUM(C11:C22))</f>
        <v/>
      </c>
      <c r="D23" s="15" t="str">
        <f t="shared" ref="D23:F23" si="0">IF(SUM(D11:D22)=0,"",SUM(D11:D22))</f>
        <v/>
      </c>
      <c r="E23" s="15" t="str">
        <f t="shared" si="0"/>
        <v/>
      </c>
      <c r="F23" s="15" t="str">
        <f t="shared" si="0"/>
        <v/>
      </c>
    </row>
    <row r="24" spans="2:8" s="11" customFormat="1" ht="14.25" thickBot="1" x14ac:dyDescent="0.45">
      <c r="C24" s="12" t="s">
        <v>8</v>
      </c>
      <c r="D24" s="12" t="s">
        <v>22</v>
      </c>
      <c r="E24" s="26" t="s">
        <v>9</v>
      </c>
      <c r="F24" s="12" t="s">
        <v>23</v>
      </c>
      <c r="H24" s="1"/>
    </row>
    <row r="25" spans="2:8" s="11" customFormat="1" x14ac:dyDescent="0.4">
      <c r="B25" s="29" t="s">
        <v>27</v>
      </c>
    </row>
    <row r="26" spans="2:8" s="11" customFormat="1" x14ac:dyDescent="0.4"/>
    <row r="27" spans="2:8" x14ac:dyDescent="0.4">
      <c r="B27" s="2" t="s">
        <v>26</v>
      </c>
    </row>
    <row r="28" spans="2:8" x14ac:dyDescent="0.4">
      <c r="B28" s="24" t="s">
        <v>19</v>
      </c>
      <c r="C28" s="25"/>
      <c r="D28" s="25"/>
      <c r="E28" s="9" t="s">
        <v>24</v>
      </c>
      <c r="F28" s="27" t="str">
        <f>IFERROR(ROUND(D23/C23,2),"")</f>
        <v/>
      </c>
      <c r="G28" s="17" t="s">
        <v>32</v>
      </c>
    </row>
    <row r="29" spans="2:8" x14ac:dyDescent="0.4">
      <c r="B29" s="22" t="s">
        <v>37</v>
      </c>
      <c r="C29" s="23"/>
      <c r="D29" s="23"/>
      <c r="E29" s="9" t="s">
        <v>25</v>
      </c>
      <c r="F29" s="27" t="str">
        <f>IFERROR(ROUND(F23/E23,2),"")</f>
        <v/>
      </c>
      <c r="G29" s="17" t="s">
        <v>32</v>
      </c>
    </row>
    <row r="30" spans="2:8" ht="14.25" thickBot="1" x14ac:dyDescent="0.45">
      <c r="B30" s="22" t="s">
        <v>31</v>
      </c>
      <c r="C30" s="23"/>
      <c r="D30" s="23"/>
      <c r="E30" s="9" t="s">
        <v>28</v>
      </c>
      <c r="F30" s="32" t="str">
        <f>IFERROR(F29-F28,"")</f>
        <v/>
      </c>
      <c r="G30" s="17"/>
    </row>
    <row r="31" spans="2:8" ht="14.25" thickBot="1" x14ac:dyDescent="0.45">
      <c r="B31" s="22" t="s">
        <v>20</v>
      </c>
      <c r="C31" s="23"/>
      <c r="D31" s="23"/>
      <c r="E31" s="10" t="s">
        <v>29</v>
      </c>
      <c r="F31" s="30" t="str">
        <f>IFERROR(E23*F30,"")</f>
        <v/>
      </c>
    </row>
    <row r="32" spans="2:8" ht="14.25" thickBot="1" x14ac:dyDescent="0.45">
      <c r="B32" s="22" t="s">
        <v>21</v>
      </c>
      <c r="C32" s="23"/>
      <c r="D32" s="23"/>
      <c r="E32" s="10" t="s">
        <v>40</v>
      </c>
      <c r="F32" s="31" t="str">
        <f>IFERROR(ROUNDDOWN(F31/4,-3),"")</f>
        <v/>
      </c>
      <c r="G32" s="17" t="s">
        <v>11</v>
      </c>
    </row>
    <row r="33" spans="6:6" x14ac:dyDescent="0.4">
      <c r="F33" s="13"/>
    </row>
  </sheetData>
  <mergeCells count="2">
    <mergeCell ref="C8:D8"/>
    <mergeCell ref="E8:F8"/>
  </mergeCells>
  <phoneticPr fontId="1"/>
  <dataValidations count="1">
    <dataValidation type="list" allowBlank="1" showInputMessage="1" showErrorMessage="1" sqref="D4" xr:uid="{00000000-0002-0000-0000-000000000000}">
      <formula1>$G$5:$G$6</formula1>
    </dataValidation>
  </dataValidations>
  <printOptions horizontalCentered="1"/>
  <pageMargins left="0.78740157480314965" right="0.78740157480314965" top="1.1811023622047245" bottom="0.78740157480314965" header="0.31496062992125984" footer="0.31496062992125984"/>
  <pageSetup paperSize="9" scale="1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2024-11-22T02:19:28Z</dcterms:modified>
</cp:coreProperties>
</file>